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UM-PNRR\monitoraggio\NUOVA ORGANIZZAZIONE\4. Avanzamento della Spesa\3.Previsioni di Spesa\Previsioni di spesa 31.07.2024\FORMAT DI TRASMISSIONE AI SA\"/>
    </mc:Choice>
  </mc:AlternateContent>
  <xr:revisionPtr revIDLastSave="0" documentId="13_ncr:1_{75A484F1-2D1D-478C-8674-BA43EEB76DCE}" xr6:coauthVersionLast="47" xr6:coauthVersionMax="47" xr10:uidLastSave="{00000000-0000-0000-0000-000000000000}"/>
  <bookViews>
    <workbookView xWindow="-108" yWindow="-108" windowWidth="23256" windowHeight="12576" tabRatio="678" xr2:uid="{0E247112-FBE6-4E41-A25A-F6B41B85E95D}"/>
  </bookViews>
  <sheets>
    <sheet name="Copertina" sheetId="2" r:id="rId1"/>
    <sheet name="Previsioni spesa" sheetId="1" r:id="rId2"/>
    <sheet name="Risorse totali"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3" l="1"/>
  <c r="G21" i="3"/>
  <c r="I21" i="3" s="1"/>
  <c r="I3" i="3"/>
  <c r="I4" i="3"/>
  <c r="I5" i="3"/>
  <c r="I6" i="3"/>
  <c r="I7" i="3"/>
  <c r="I8" i="3"/>
  <c r="I9" i="3"/>
  <c r="I10" i="3"/>
  <c r="I11" i="3"/>
  <c r="I12" i="3"/>
  <c r="I13" i="3"/>
  <c r="I14" i="3"/>
  <c r="I15" i="3"/>
  <c r="I16" i="3"/>
  <c r="I17" i="3"/>
  <c r="I18" i="3"/>
  <c r="I19" i="3"/>
  <c r="I20" i="3"/>
  <c r="I2" i="3"/>
  <c r="G3" i="3"/>
  <c r="G4" i="3"/>
  <c r="G5" i="3"/>
  <c r="G6" i="3"/>
  <c r="G7" i="3"/>
  <c r="G8" i="3"/>
  <c r="G9" i="3"/>
  <c r="G10" i="3"/>
  <c r="G11" i="3"/>
  <c r="G12" i="3"/>
  <c r="G13" i="3"/>
  <c r="G14" i="3"/>
  <c r="G15" i="3"/>
  <c r="G16" i="3"/>
  <c r="G17" i="3"/>
  <c r="G18" i="3"/>
  <c r="G19" i="3"/>
  <c r="G20" i="3"/>
  <c r="G2" i="3"/>
  <c r="C21" i="3"/>
  <c r="D21" i="3"/>
  <c r="E21" i="3"/>
  <c r="B21" i="3"/>
  <c r="B26" i="3"/>
  <c r="C26" i="3"/>
  <c r="D26" i="3"/>
  <c r="E26" i="3"/>
  <c r="F26" i="3"/>
  <c r="B11" i="1"/>
  <c r="D11" i="1"/>
  <c r="C11" i="1"/>
  <c r="E11" i="1" l="1"/>
  <c r="B14" i="2" s="1"/>
</calcChain>
</file>

<file path=xl/sharedStrings.xml><?xml version="1.0" encoding="utf-8"?>
<sst xmlns="http://schemas.openxmlformats.org/spreadsheetml/2006/main" count="47" uniqueCount="46">
  <si>
    <t>Linea di intervento</t>
  </si>
  <si>
    <t xml:space="preserve">Sistemi informativi
</t>
  </si>
  <si>
    <t xml:space="preserve">Comunicazione
</t>
  </si>
  <si>
    <t>Formazione</t>
  </si>
  <si>
    <t>Osservatorio</t>
  </si>
  <si>
    <t>Adeguamento strumentale e infrastrutturale</t>
  </si>
  <si>
    <t>Totale</t>
  </si>
  <si>
    <t>Unità di Missione PNRR - MLPS</t>
  </si>
  <si>
    <t>PNRR M5C1 Investimento 1.1</t>
  </si>
  <si>
    <t>GUIDA ALLA COMPILAZIONE</t>
  </si>
  <si>
    <t>Regioni</t>
  </si>
  <si>
    <t>Abruzzo</t>
  </si>
  <si>
    <t>Basilicata</t>
  </si>
  <si>
    <t>Calabria</t>
  </si>
  <si>
    <t>Campania</t>
  </si>
  <si>
    <t>Emilia Romagna</t>
  </si>
  <si>
    <t>Lazio</t>
  </si>
  <si>
    <t>Liguria</t>
  </si>
  <si>
    <t>Lombardia</t>
  </si>
  <si>
    <t>Marche</t>
  </si>
  <si>
    <t>Molise</t>
  </si>
  <si>
    <t>Piemonte</t>
  </si>
  <si>
    <t>Puglia</t>
  </si>
  <si>
    <t>Sardegna</t>
  </si>
  <si>
    <t>Sicilia</t>
  </si>
  <si>
    <t>Toscana</t>
  </si>
  <si>
    <t>Umbria</t>
  </si>
  <si>
    <t>Valle d'Aosta</t>
  </si>
  <si>
    <t>Veneto</t>
  </si>
  <si>
    <t>"Potenziamento dei Centri per l’impiego"</t>
  </si>
  <si>
    <t xml:space="preserve">MINISTERO DEL LAVORO E DELLE POLITICHE SOCIALI
PNRR M5C1 Investimento 1.1 "Potenziamento Centri per l'Impiego"                   Schema di previsione di spesa al 31/07/2024
</t>
  </si>
  <si>
    <t>ANNUALITÀ</t>
  </si>
  <si>
    <t>Friuli-Venezia Giulia</t>
  </si>
  <si>
    <t>Soggetto Attuatore:  (indicare la Regione o la PA)</t>
  </si>
  <si>
    <t xml:space="preserve">Risorse PNRR Totali </t>
  </si>
  <si>
    <t>Risorse PNRR "Adeguamento strumentale e infrastrutturale" programmate nel Piano</t>
  </si>
  <si>
    <t>Risorse PNRR "Sistemi informativi" programmate nel Piano</t>
  </si>
  <si>
    <t>Risorse PNRR "Osservatorio" programmate nel Piano</t>
  </si>
  <si>
    <t>Risorse PNRR "Formazione" programmate nel Piano</t>
  </si>
  <si>
    <t>Risorse PNRR "Comunicazione" programmate nel Piano</t>
  </si>
  <si>
    <t>Risorse residue oggetto delle previsioni al netto della spesa realizzata al 2023.</t>
  </si>
  <si>
    <t>Schema di Previsione di Spesa - Regione _________</t>
  </si>
  <si>
    <t>Rilevazione al 31/07/2024</t>
  </si>
  <si>
    <t>TOTALE PREVISIONE SOMME 2024, 2025 e 2026</t>
  </si>
  <si>
    <t>Spesa realizzata fino al 31/12/2023</t>
  </si>
  <si>
    <t>1)	Inserire nella COLONNA H “Spesa PNRR realizzata fino al 31/12/2023” del foglio 3 “TABELLA IMPORTI” il valore delle risorse PNRR spese fino al 31/12/2023 
2)	Successivamente ripartire l'importo residuo regionale riportato nella colonna I ("Risorse residue oggetto delle previsioni al netto della spesa realizzata al 2023") che si ricava dopo l’inserimento della Spesa PNRR realizzata fino al 31/12/2023 all’interno del foglio 2  (“Previsioni di Spesa) sulla base degli importi PNRR programmati per ciascuna linea di intervento per le annualità 2024,2025,2026.
3)	Verificare che il totale della somma delle risorse PNRR delle diverse annualità calcolata automaticamente nella cella E11 del foglio 2 "Previsioni di spesa" sia uguale a quello dell'importo  nel foglio 3 "TABELLA IMPORTI", Colonna G, recante le “Risorse residue oggetto delle previsioni al netto della spesa realizzata al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</si>
</sst>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8" formatCode="#,##0.00\ &quot;€&quot;;[Red]\-#,##0.00\ &quot;€&quot;"/>
    <numFmt numFmtId="43" formatCode="_-* #,##0.00_-;\-* #,##0.00_-;_-* &quot;-&quot;??_-;_-@_-"/>
    <numFmt numFmtId="164" formatCode="_-* #,##0.00\ _€_-;\-* #,##0.00\ _€_-;_-* &quot;-&quot;??\ _€_-;_-@_-"/>
    <numFmt numFmtId="165" formatCode="#,##0.00_ ;\-#,##0.00\ "/>
    <numFmt numFmtId="166" formatCode="#,##0.00\ &quot;€&quot;"/>
  </numFmts>
  <fonts count="16" x14ac:knownFonts="1">
    <font>
      <sz val="11"/>
      <color theme="1"/>
      <name val="Calibri"/>
      <family val="2"/>
      <scheme val="minor"/>
    </font>
    <font>
      <sz val="11"/>
      <name val="Calibri"/>
      <family val="2"/>
      <scheme val="minor"/>
    </font>
    <font>
      <b/>
      <sz val="14"/>
      <color indexed="9"/>
      <name val="Calibri"/>
      <family val="2"/>
      <scheme val="minor"/>
    </font>
    <font>
      <sz val="12"/>
      <name val="Calibri"/>
      <family val="2"/>
      <scheme val="minor"/>
    </font>
    <font>
      <sz val="10"/>
      <name val="Arial"/>
      <family val="2"/>
    </font>
    <font>
      <sz val="8"/>
      <name val="Calibri"/>
      <family val="2"/>
      <scheme val="minor"/>
    </font>
    <font>
      <b/>
      <sz val="14"/>
      <color theme="1"/>
      <name val="Calibri"/>
      <family val="2"/>
      <scheme val="minor"/>
    </font>
    <font>
      <b/>
      <sz val="16"/>
      <name val="Calibri"/>
      <family val="2"/>
      <scheme val="minor"/>
    </font>
    <font>
      <sz val="16"/>
      <color theme="1"/>
      <name val="Calibri"/>
      <family val="2"/>
      <scheme val="minor"/>
    </font>
    <font>
      <sz val="11"/>
      <color theme="1"/>
      <name val="Calibri"/>
      <family val="2"/>
      <scheme val="minor"/>
    </font>
    <font>
      <b/>
      <sz val="11"/>
      <color theme="1"/>
      <name val="Calibri"/>
      <family val="2"/>
      <scheme val="minor"/>
    </font>
    <font>
      <b/>
      <sz val="12"/>
      <color theme="0"/>
      <name val="Calibri"/>
      <family val="2"/>
    </font>
    <font>
      <b/>
      <sz val="11"/>
      <color theme="0"/>
      <name val="Calibri"/>
      <family val="2"/>
      <scheme val="minor"/>
    </font>
    <font>
      <sz val="10"/>
      <color rgb="FF000000"/>
      <name val="Times New Roman"/>
      <family val="1"/>
    </font>
    <font>
      <b/>
      <sz val="11"/>
      <color rgb="FF000000"/>
      <name val="Calibri"/>
      <family val="2"/>
    </font>
    <font>
      <b/>
      <sz val="11"/>
      <color theme="1"/>
      <name val="Segoe UI Light"/>
      <family val="2"/>
    </font>
  </fonts>
  <fills count="8">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s>
  <cellStyleXfs count="4">
    <xf numFmtId="0" fontId="0" fillId="0" borderId="0"/>
    <xf numFmtId="0" fontId="4" fillId="0" borderId="0"/>
    <xf numFmtId="43" fontId="9" fillId="0" borderId="0" applyFont="0" applyFill="0" applyBorder="0" applyAlignment="0" applyProtection="0"/>
    <xf numFmtId="0" fontId="13" fillId="0" borderId="0"/>
  </cellStyleXfs>
  <cellXfs count="62">
    <xf numFmtId="0" fontId="0" fillId="0" borderId="0" xfId="0"/>
    <xf numFmtId="0" fontId="2"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xf>
    <xf numFmtId="0" fontId="8" fillId="0" borderId="2" xfId="0" applyFont="1" applyBorder="1"/>
    <xf numFmtId="43" fontId="0" fillId="0" borderId="0" xfId="2" applyFont="1"/>
    <xf numFmtId="164" fontId="0" fillId="0" borderId="0" xfId="0" applyNumberFormat="1"/>
    <xf numFmtId="0" fontId="0" fillId="0" borderId="5" xfId="0" applyBorder="1" applyAlignment="1">
      <alignment vertical="top" wrapText="1"/>
    </xf>
    <xf numFmtId="0" fontId="0" fillId="0" borderId="5" xfId="0" applyBorder="1"/>
    <xf numFmtId="0" fontId="10" fillId="0" borderId="1" xfId="0" applyFont="1" applyBorder="1" applyAlignment="1">
      <alignment vertical="center" wrapText="1"/>
    </xf>
    <xf numFmtId="8" fontId="0" fillId="0" borderId="1" xfId="0" applyNumberFormat="1" applyBorder="1" applyAlignment="1">
      <alignment vertical="center" wrapText="1"/>
    </xf>
    <xf numFmtId="43" fontId="0" fillId="0" borderId="1" xfId="2" applyFont="1" applyBorder="1" applyAlignment="1">
      <alignment horizontal="center" vertical="center"/>
    </xf>
    <xf numFmtId="0" fontId="0" fillId="0" borderId="0" xfId="0" applyAlignment="1">
      <alignment horizontal="center" vertical="center"/>
    </xf>
    <xf numFmtId="0" fontId="7" fillId="0" borderId="2" xfId="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xf numFmtId="43" fontId="0" fillId="0" borderId="10" xfId="2" applyFont="1" applyBorder="1" applyAlignment="1">
      <alignment horizontal="center" vertical="center"/>
    </xf>
    <xf numFmtId="0" fontId="11" fillId="3" borderId="6" xfId="1" applyFont="1" applyFill="1" applyBorder="1" applyAlignment="1" applyProtection="1">
      <alignment horizontal="center" vertical="center" wrapText="1"/>
      <protection locked="0"/>
    </xf>
    <xf numFmtId="0" fontId="0" fillId="0" borderId="0" xfId="0" applyAlignment="1">
      <alignment horizontal="center"/>
    </xf>
    <xf numFmtId="0" fontId="0" fillId="0" borderId="3" xfId="0" applyBorder="1" applyAlignment="1"/>
    <xf numFmtId="0" fontId="0" fillId="0" borderId="5" xfId="0" applyFill="1" applyBorder="1"/>
    <xf numFmtId="43" fontId="0" fillId="0" borderId="1" xfId="2" applyFont="1" applyFill="1" applyBorder="1" applyAlignment="1">
      <alignment horizontal="center" vertical="center"/>
    </xf>
    <xf numFmtId="43" fontId="0" fillId="0" borderId="10" xfId="2" applyFont="1" applyFill="1" applyBorder="1" applyAlignment="1">
      <alignment horizontal="center" vertical="center"/>
    </xf>
    <xf numFmtId="0" fontId="10" fillId="5" borderId="1" xfId="0" applyFont="1" applyFill="1" applyBorder="1" applyAlignment="1">
      <alignment vertical="center" wrapText="1"/>
    </xf>
    <xf numFmtId="6" fontId="10" fillId="5" borderId="1" xfId="0" applyNumberFormat="1" applyFont="1" applyFill="1" applyBorder="1" applyAlignment="1">
      <alignment vertical="center" wrapText="1"/>
    </xf>
    <xf numFmtId="1" fontId="10" fillId="0" borderId="1" xfId="0" applyNumberFormat="1" applyFont="1" applyBorder="1" applyAlignment="1">
      <alignment horizontal="center" vertical="center"/>
    </xf>
    <xf numFmtId="1" fontId="10" fillId="0" borderId="10" xfId="0" applyNumberFormat="1" applyFont="1" applyBorder="1" applyAlignment="1">
      <alignment horizontal="center" vertical="center"/>
    </xf>
    <xf numFmtId="0" fontId="0" fillId="0" borderId="12" xfId="0" applyBorder="1"/>
    <xf numFmtId="43" fontId="0" fillId="0" borderId="4" xfId="2" applyFont="1" applyBorder="1" applyAlignment="1">
      <alignment horizontal="center" vertical="center"/>
    </xf>
    <xf numFmtId="43" fontId="0" fillId="0" borderId="11" xfId="2" applyFont="1" applyBorder="1" applyAlignment="1">
      <alignment horizontal="center" vertical="center"/>
    </xf>
    <xf numFmtId="0" fontId="10" fillId="0" borderId="13" xfId="0" applyFont="1" applyBorder="1"/>
    <xf numFmtId="165" fontId="10" fillId="0" borderId="14" xfId="2" applyNumberFormat="1" applyFont="1" applyBorder="1" applyAlignment="1">
      <alignment horizontal="center" vertical="center"/>
    </xf>
    <xf numFmtId="165" fontId="10" fillId="0" borderId="15" xfId="2" applyNumberFormat="1" applyFont="1" applyBorder="1" applyAlignment="1">
      <alignment horizontal="center" vertical="center"/>
    </xf>
    <xf numFmtId="0" fontId="12" fillId="4" borderId="1" xfId="0" applyFont="1" applyFill="1" applyBorder="1" applyAlignment="1">
      <alignment horizontal="center" vertical="center" wrapText="1"/>
    </xf>
    <xf numFmtId="8" fontId="0" fillId="0" borderId="1" xfId="0" applyNumberFormat="1" applyBorder="1"/>
    <xf numFmtId="0" fontId="14" fillId="0" borderId="6" xfId="0" applyFont="1" applyBorder="1"/>
    <xf numFmtId="0" fontId="0" fillId="0" borderId="6" xfId="0" applyBorder="1"/>
    <xf numFmtId="165" fontId="0" fillId="0" borderId="0" xfId="0" applyNumberFormat="1"/>
    <xf numFmtId="166" fontId="0" fillId="0" borderId="1" xfId="0" applyNumberFormat="1" applyBorder="1"/>
    <xf numFmtId="8" fontId="15" fillId="0" borderId="19" xfId="0" applyNumberFormat="1" applyFont="1" applyBorder="1"/>
    <xf numFmtId="8" fontId="15" fillId="6" borderId="19" xfId="0" applyNumberFormat="1" applyFont="1" applyFill="1" applyBorder="1"/>
    <xf numFmtId="0" fontId="7" fillId="0" borderId="2" xfId="1" applyFont="1" applyBorder="1" applyAlignment="1" applyProtection="1">
      <alignment horizontal="center" vertical="center" wrapText="1"/>
      <protection locked="0"/>
    </xf>
    <xf numFmtId="166" fontId="0" fillId="7" borderId="1" xfId="0" applyNumberFormat="1" applyFill="1" applyBorder="1"/>
    <xf numFmtId="0" fontId="10" fillId="7" borderId="1" xfId="0" applyFont="1" applyFill="1" applyBorder="1" applyAlignment="1">
      <alignment vertical="center" wrapText="1"/>
    </xf>
    <xf numFmtId="0" fontId="0" fillId="7" borderId="0" xfId="0" applyFont="1" applyFill="1"/>
    <xf numFmtId="0" fontId="0" fillId="7" borderId="0" xfId="0" applyFill="1"/>
    <xf numFmtId="0" fontId="12" fillId="4" borderId="1" xfId="3" applyFont="1" applyFill="1" applyBorder="1" applyAlignment="1">
      <alignment horizontal="center" vertical="center" wrapText="1"/>
    </xf>
    <xf numFmtId="0" fontId="7" fillId="0" borderId="2" xfId="1" applyFont="1" applyBorder="1" applyAlignment="1" applyProtection="1">
      <alignment horizontal="center" vertical="center" wrapText="1"/>
      <protection locked="0"/>
    </xf>
    <xf numFmtId="0" fontId="1" fillId="2" borderId="25" xfId="0" applyFont="1" applyFill="1" applyBorder="1" applyAlignment="1">
      <alignment horizontal="center" vertical="center" wrapText="1"/>
    </xf>
    <xf numFmtId="0" fontId="10" fillId="0" borderId="12" xfId="0" applyFont="1" applyBorder="1" applyAlignment="1">
      <alignment horizontal="center" vertical="center"/>
    </xf>
    <xf numFmtId="0" fontId="10" fillId="0" borderId="20" xfId="0" applyFont="1" applyBorder="1" applyAlignment="1">
      <alignment horizontal="center" vertical="center"/>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0" fillId="0" borderId="6" xfId="0" applyBorder="1" applyAlignment="1">
      <alignment horizontal="justify" vertical="center" wrapText="1"/>
    </xf>
  </cellXfs>
  <cellStyles count="4">
    <cellStyle name="Migliaia" xfId="2" builtinId="3"/>
    <cellStyle name="Normal 2" xfId="1" xr:uid="{DB423871-0B5D-40E3-A5DE-4DCEF7AD9F8E}"/>
    <cellStyle name="Normale" xfId="0" builtinId="0"/>
    <cellStyle name="Normale 2" xfId="3" xr:uid="{88215FAE-91D2-462E-8849-919272EDEE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0</xdr:col>
      <xdr:colOff>2227145</xdr:colOff>
      <xdr:row>0</xdr:row>
      <xdr:rowOff>525780</xdr:rowOff>
    </xdr:to>
    <xdr:pic>
      <xdr:nvPicPr>
        <xdr:cNvPr id="2" name="Immagine 1">
          <a:extLst>
            <a:ext uri="{FF2B5EF4-FFF2-40B4-BE49-F238E27FC236}">
              <a16:creationId xmlns:a16="http://schemas.microsoft.com/office/drawing/2014/main" id="{4EB8F580-31BC-465D-92A2-EA34244853BE}"/>
            </a:ext>
          </a:extLst>
        </xdr:cNvPr>
        <xdr:cNvPicPr>
          <a:picLocks noChangeAspect="1"/>
        </xdr:cNvPicPr>
      </xdr:nvPicPr>
      <xdr:blipFill>
        <a:blip xmlns:r="http://schemas.openxmlformats.org/officeDocument/2006/relationships" r:embed="rId1"/>
        <a:stretch>
          <a:fillRect/>
        </a:stretch>
      </xdr:blipFill>
      <xdr:spPr>
        <a:xfrm>
          <a:off x="68580" y="45720"/>
          <a:ext cx="2158565" cy="480060"/>
        </a:xfrm>
        <a:prstGeom prst="rect">
          <a:avLst/>
        </a:prstGeom>
      </xdr:spPr>
    </xdr:pic>
    <xdr:clientData/>
  </xdr:twoCellAnchor>
  <xdr:twoCellAnchor editAs="oneCell">
    <xdr:from>
      <xdr:col>0</xdr:col>
      <xdr:colOff>5554980</xdr:colOff>
      <xdr:row>0</xdr:row>
      <xdr:rowOff>22861</xdr:rowOff>
    </xdr:from>
    <xdr:to>
      <xdr:col>0</xdr:col>
      <xdr:colOff>6175313</xdr:colOff>
      <xdr:row>0</xdr:row>
      <xdr:rowOff>541021</xdr:rowOff>
    </xdr:to>
    <xdr:pic>
      <xdr:nvPicPr>
        <xdr:cNvPr id="3" name="Immagine 2">
          <a:extLst>
            <a:ext uri="{FF2B5EF4-FFF2-40B4-BE49-F238E27FC236}">
              <a16:creationId xmlns:a16="http://schemas.microsoft.com/office/drawing/2014/main" id="{1CCA1FA7-E918-4953-AB0C-BA610BFE9E50}"/>
            </a:ext>
          </a:extLst>
        </xdr:cNvPr>
        <xdr:cNvPicPr>
          <a:picLocks noChangeAspect="1"/>
        </xdr:cNvPicPr>
      </xdr:nvPicPr>
      <xdr:blipFill>
        <a:blip xmlns:r="http://schemas.openxmlformats.org/officeDocument/2006/relationships" r:embed="rId2"/>
        <a:stretch>
          <a:fillRect/>
        </a:stretch>
      </xdr:blipFill>
      <xdr:spPr>
        <a:xfrm>
          <a:off x="5554980" y="22861"/>
          <a:ext cx="620333"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1188720</xdr:colOff>
      <xdr:row>0</xdr:row>
      <xdr:rowOff>70273</xdr:rowOff>
    </xdr:from>
    <xdr:to>
      <xdr:col>4</xdr:col>
      <xdr:colOff>205740</xdr:colOff>
      <xdr:row>0</xdr:row>
      <xdr:rowOff>889422</xdr:rowOff>
    </xdr:to>
    <xdr:pic>
      <xdr:nvPicPr>
        <xdr:cNvPr id="3" name="Immagine 2">
          <a:extLst>
            <a:ext uri="{FF2B5EF4-FFF2-40B4-BE49-F238E27FC236}">
              <a16:creationId xmlns:a16="http://schemas.microsoft.com/office/drawing/2014/main" id="{E6C48CCE-2D19-46F6-9041-F76F4A6CE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273"/>
          <a:ext cx="960120" cy="819149"/>
        </a:xfrm>
        <a:prstGeom prst="rect">
          <a:avLst/>
        </a:prstGeom>
      </xdr:spPr>
    </xdr:pic>
    <xdr:clientData/>
  </xdr:twoCellAnchor>
  <xdr:twoCellAnchor editAs="oneCell">
    <xdr:from>
      <xdr:col>0</xdr:col>
      <xdr:colOff>0</xdr:colOff>
      <xdr:row>0</xdr:row>
      <xdr:rowOff>143933</xdr:rowOff>
    </xdr:from>
    <xdr:to>
      <xdr:col>2</xdr:col>
      <xdr:colOff>93741</xdr:colOff>
      <xdr:row>0</xdr:row>
      <xdr:rowOff>960120</xdr:rowOff>
    </xdr:to>
    <xdr:pic>
      <xdr:nvPicPr>
        <xdr:cNvPr id="5" name="Immagine 4">
          <a:extLst>
            <a:ext uri="{FF2B5EF4-FFF2-40B4-BE49-F238E27FC236}">
              <a16:creationId xmlns:a16="http://schemas.microsoft.com/office/drawing/2014/main" id="{C60FF892-E44C-4B8B-A916-B3B14A34E96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43933"/>
          <a:ext cx="3560841" cy="816187"/>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C33D0-87DD-4999-B5C8-826AF51A010C}">
  <sheetPr>
    <pageSetUpPr fitToPage="1"/>
  </sheetPr>
  <dimension ref="A1:B14"/>
  <sheetViews>
    <sheetView tabSelected="1" topLeftCell="A2" workbookViewId="0">
      <selection activeCell="B14" sqref="B14"/>
    </sheetView>
  </sheetViews>
  <sheetFormatPr defaultRowHeight="14.4" x14ac:dyDescent="0.3"/>
  <cols>
    <col min="1" max="1" width="132.5546875" customWidth="1"/>
  </cols>
  <sheetData>
    <row r="1" spans="1:2" ht="49.95" customHeight="1" x14ac:dyDescent="0.3">
      <c r="A1" s="20"/>
    </row>
    <row r="2" spans="1:2" x14ac:dyDescent="0.3">
      <c r="A2" s="48" t="s">
        <v>8</v>
      </c>
    </row>
    <row r="3" spans="1:2" x14ac:dyDescent="0.3">
      <c r="A3" s="48"/>
    </row>
    <row r="4" spans="1:2" x14ac:dyDescent="0.3">
      <c r="A4" s="48" t="s">
        <v>29</v>
      </c>
    </row>
    <row r="5" spans="1:2" x14ac:dyDescent="0.3">
      <c r="A5" s="48"/>
    </row>
    <row r="6" spans="1:2" x14ac:dyDescent="0.3">
      <c r="A6" s="48" t="s">
        <v>7</v>
      </c>
    </row>
    <row r="7" spans="1:2" x14ac:dyDescent="0.3">
      <c r="A7" s="48"/>
    </row>
    <row r="8" spans="1:2" ht="21" x14ac:dyDescent="0.4">
      <c r="A8" s="4"/>
    </row>
    <row r="9" spans="1:2" ht="21" x14ac:dyDescent="0.3">
      <c r="A9" s="13" t="s">
        <v>41</v>
      </c>
    </row>
    <row r="10" spans="1:2" ht="21" x14ac:dyDescent="0.3">
      <c r="A10" s="42" t="s">
        <v>42</v>
      </c>
    </row>
    <row r="11" spans="1:2" ht="21.6" thickBot="1" x14ac:dyDescent="0.35">
      <c r="A11" s="13"/>
    </row>
    <row r="12" spans="1:2" ht="16.2" thickBot="1" x14ac:dyDescent="0.35">
      <c r="A12" s="18" t="s">
        <v>9</v>
      </c>
    </row>
    <row r="13" spans="1:2" s="19" customFormat="1" ht="101.4" thickBot="1" x14ac:dyDescent="0.35">
      <c r="A13" s="61" t="s">
        <v>45</v>
      </c>
    </row>
    <row r="14" spans="1:2" ht="15" thickBot="1" x14ac:dyDescent="0.35">
      <c r="A14" s="36" t="s">
        <v>43</v>
      </c>
      <c r="B14" s="37">
        <f>'Previsioni spesa'!E11</f>
        <v>0</v>
      </c>
    </row>
  </sheetData>
  <mergeCells count="3">
    <mergeCell ref="A2:A3"/>
    <mergeCell ref="A4:A5"/>
    <mergeCell ref="A6:A7"/>
  </mergeCells>
  <pageMargins left="0.70866141732283472" right="0.70866141732283472" top="0.74803149606299213" bottom="0.74803149606299213" header="0.31496062992125984" footer="0.31496062992125984"/>
  <pageSetup paperSize="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672AE-A150-49DC-8F9E-5811855B2A4A}">
  <sheetPr>
    <pageSetUpPr fitToPage="1"/>
  </sheetPr>
  <dimension ref="A1:J17"/>
  <sheetViews>
    <sheetView zoomScaleNormal="100" workbookViewId="0">
      <selection activeCell="E11" sqref="E11"/>
    </sheetView>
  </sheetViews>
  <sheetFormatPr defaultRowHeight="14.4" x14ac:dyDescent="0.3"/>
  <cols>
    <col min="1" max="1" width="40.88671875" customWidth="1"/>
    <col min="2" max="3" width="11.109375" bestFit="1" customWidth="1"/>
    <col min="4" max="4" width="11.33203125" bestFit="1" customWidth="1"/>
    <col min="5" max="5" width="11.5546875" bestFit="1" customWidth="1"/>
    <col min="6" max="6" width="10.44140625" bestFit="1" customWidth="1"/>
  </cols>
  <sheetData>
    <row r="1" spans="1:10" ht="82.2" customHeight="1" thickBot="1" x14ac:dyDescent="0.35">
      <c r="A1" s="14"/>
      <c r="B1" s="15"/>
      <c r="C1" s="49"/>
      <c r="D1" s="49"/>
      <c r="E1" s="16"/>
    </row>
    <row r="2" spans="1:10" ht="60.6" customHeight="1" x14ac:dyDescent="0.3">
      <c r="A2" s="52" t="s">
        <v>30</v>
      </c>
      <c r="B2" s="53"/>
      <c r="C2" s="53"/>
      <c r="D2" s="53"/>
      <c r="E2" s="54"/>
      <c r="F2" s="1"/>
      <c r="G2" s="1"/>
      <c r="H2" s="1"/>
      <c r="I2" s="1"/>
      <c r="J2" s="1"/>
    </row>
    <row r="3" spans="1:10" ht="30" customHeight="1" x14ac:dyDescent="0.3">
      <c r="A3" s="55" t="s">
        <v>33</v>
      </c>
      <c r="B3" s="56"/>
      <c r="C3" s="56"/>
      <c r="D3" s="56"/>
      <c r="E3" s="57"/>
      <c r="F3" s="2"/>
      <c r="G3" s="2"/>
      <c r="H3" s="2"/>
      <c r="I3" s="2"/>
      <c r="J3" s="2"/>
    </row>
    <row r="4" spans="1:10" ht="22.95" customHeight="1" x14ac:dyDescent="0.3">
      <c r="A4" s="50" t="s">
        <v>0</v>
      </c>
      <c r="B4" s="58" t="s">
        <v>31</v>
      </c>
      <c r="C4" s="59"/>
      <c r="D4" s="59"/>
      <c r="E4" s="60"/>
      <c r="F4" s="12"/>
    </row>
    <row r="5" spans="1:10" ht="22.95" customHeight="1" x14ac:dyDescent="0.3">
      <c r="A5" s="51"/>
      <c r="B5" s="26">
        <v>2024</v>
      </c>
      <c r="C5" s="26">
        <v>2025</v>
      </c>
      <c r="D5" s="27">
        <v>2026</v>
      </c>
      <c r="E5" s="12"/>
    </row>
    <row r="6" spans="1:10" ht="16.2" customHeight="1" x14ac:dyDescent="0.3">
      <c r="A6" s="7" t="s">
        <v>2</v>
      </c>
      <c r="B6" s="11"/>
      <c r="C6" s="11"/>
      <c r="D6" s="17"/>
    </row>
    <row r="7" spans="1:10" x14ac:dyDescent="0.3">
      <c r="A7" s="8" t="s">
        <v>3</v>
      </c>
      <c r="B7" s="11"/>
      <c r="C7" s="11"/>
      <c r="D7" s="17"/>
    </row>
    <row r="8" spans="1:10" x14ac:dyDescent="0.3">
      <c r="A8" s="21" t="s">
        <v>4</v>
      </c>
      <c r="B8" s="22"/>
      <c r="C8" s="22"/>
      <c r="D8" s="23"/>
    </row>
    <row r="9" spans="1:10" ht="13.2" customHeight="1" x14ac:dyDescent="0.3">
      <c r="A9" s="8" t="s">
        <v>1</v>
      </c>
      <c r="B9" s="11"/>
      <c r="C9" s="11"/>
      <c r="D9" s="17"/>
    </row>
    <row r="10" spans="1:10" ht="15" thickBot="1" x14ac:dyDescent="0.35">
      <c r="A10" s="28" t="s">
        <v>5</v>
      </c>
      <c r="B10" s="29"/>
      <c r="C10" s="29"/>
      <c r="D10" s="30"/>
    </row>
    <row r="11" spans="1:10" ht="15" thickBot="1" x14ac:dyDescent="0.35">
      <c r="A11" s="31" t="s">
        <v>6</v>
      </c>
      <c r="B11" s="32">
        <f>SUM(B6:B10)</f>
        <v>0</v>
      </c>
      <c r="C11" s="32">
        <f>SUM(C6:C10)</f>
        <v>0</v>
      </c>
      <c r="D11" s="33">
        <f>SUM(D6:D10)</f>
        <v>0</v>
      </c>
      <c r="E11" s="38">
        <f>SUM(B11:D11)</f>
        <v>0</v>
      </c>
    </row>
    <row r="12" spans="1:10" x14ac:dyDescent="0.3">
      <c r="B12" s="3"/>
      <c r="C12" s="3"/>
      <c r="D12" s="3"/>
      <c r="E12" s="6"/>
    </row>
    <row r="17" spans="2:2" x14ac:dyDescent="0.3">
      <c r="B17" s="5"/>
    </row>
  </sheetData>
  <mergeCells count="5">
    <mergeCell ref="C1:D1"/>
    <mergeCell ref="A4:A5"/>
    <mergeCell ref="A2:E2"/>
    <mergeCell ref="A3:E3"/>
    <mergeCell ref="B4:E4"/>
  </mergeCells>
  <phoneticPr fontId="5" type="noConversion"/>
  <pageMargins left="0.70866141732283472" right="0.70866141732283472" top="0.74803149606299213" bottom="0.74803149606299213" header="0.31496062992125984" footer="0.31496062992125984"/>
  <pageSetup paperSize="9" scale="95"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E3468-561D-4535-8EF2-E1DF3DB5A5D9}">
  <dimension ref="A1:I26"/>
  <sheetViews>
    <sheetView workbookViewId="0">
      <selection activeCell="H8" sqref="H8"/>
    </sheetView>
  </sheetViews>
  <sheetFormatPr defaultRowHeight="14.4" x14ac:dyDescent="0.3"/>
  <cols>
    <col min="1" max="1" width="19.5546875" customWidth="1"/>
    <col min="2" max="6" width="20.6640625" customWidth="1"/>
    <col min="7" max="7" width="17.33203125" bestFit="1" customWidth="1"/>
    <col min="8" max="8" width="20" bestFit="1" customWidth="1"/>
    <col min="9" max="9" width="26" bestFit="1" customWidth="1"/>
    <col min="12" max="12" width="20.109375" customWidth="1"/>
    <col min="13" max="13" width="20.33203125" customWidth="1"/>
    <col min="14" max="14" width="12.88671875" customWidth="1"/>
  </cols>
  <sheetData>
    <row r="1" spans="1:9" ht="86.4" x14ac:dyDescent="0.3">
      <c r="A1" s="34" t="s">
        <v>10</v>
      </c>
      <c r="B1" s="34" t="s">
        <v>39</v>
      </c>
      <c r="C1" s="34" t="s">
        <v>38</v>
      </c>
      <c r="D1" s="34" t="s">
        <v>37</v>
      </c>
      <c r="E1" s="34" t="s">
        <v>35</v>
      </c>
      <c r="F1" s="34" t="s">
        <v>36</v>
      </c>
      <c r="G1" s="34" t="s">
        <v>34</v>
      </c>
      <c r="H1" s="34" t="s">
        <v>44</v>
      </c>
      <c r="I1" s="47" t="s">
        <v>40</v>
      </c>
    </row>
    <row r="2" spans="1:9" x14ac:dyDescent="0.3">
      <c r="A2" s="9" t="s">
        <v>11</v>
      </c>
      <c r="B2">
        <v>325103.82</v>
      </c>
      <c r="C2">
        <v>1083679.3999999999</v>
      </c>
      <c r="D2">
        <v>433471.76</v>
      </c>
      <c r="E2">
        <v>1547793.17</v>
      </c>
      <c r="F2">
        <v>10695024.08</v>
      </c>
      <c r="G2" s="10">
        <f>SUM(B2:F2)</f>
        <v>14085072.23</v>
      </c>
      <c r="H2" s="39"/>
      <c r="I2" s="35">
        <f>G2-H2</f>
        <v>14085072.23</v>
      </c>
    </row>
    <row r="3" spans="1:9" x14ac:dyDescent="0.3">
      <c r="A3" s="9" t="s">
        <v>12</v>
      </c>
      <c r="B3">
        <v>0</v>
      </c>
      <c r="C3">
        <v>0</v>
      </c>
      <c r="D3">
        <v>204561.96</v>
      </c>
      <c r="E3">
        <v>2227455.91</v>
      </c>
      <c r="F3">
        <v>3406665.92</v>
      </c>
      <c r="G3" s="10">
        <f t="shared" ref="G3:G21" si="0">SUM(B3:F3)</f>
        <v>5838683.79</v>
      </c>
      <c r="H3" s="39"/>
      <c r="I3" s="35">
        <f t="shared" ref="I3:I21" si="1">G3-H3</f>
        <v>5838683.79</v>
      </c>
    </row>
    <row r="4" spans="1:9" x14ac:dyDescent="0.3">
      <c r="A4" s="9" t="s">
        <v>13</v>
      </c>
      <c r="B4">
        <v>300000</v>
      </c>
      <c r="C4">
        <v>0</v>
      </c>
      <c r="D4">
        <v>980000</v>
      </c>
      <c r="E4">
        <v>21601701.440000001</v>
      </c>
      <c r="F4">
        <v>8900000</v>
      </c>
      <c r="G4" s="10">
        <f t="shared" si="0"/>
        <v>31781701.440000001</v>
      </c>
      <c r="H4" s="39"/>
      <c r="I4" s="35">
        <f t="shared" si="1"/>
        <v>31781701.440000001</v>
      </c>
    </row>
    <row r="5" spans="1:9" x14ac:dyDescent="0.3">
      <c r="A5" s="9" t="s">
        <v>14</v>
      </c>
      <c r="B5">
        <v>1400000</v>
      </c>
      <c r="C5">
        <v>467687.67999999999</v>
      </c>
      <c r="D5">
        <v>0</v>
      </c>
      <c r="E5">
        <v>66607223.109999999</v>
      </c>
      <c r="F5">
        <v>27532312.32</v>
      </c>
      <c r="G5" s="10">
        <f t="shared" si="0"/>
        <v>96007223.110000014</v>
      </c>
      <c r="H5" s="39"/>
      <c r="I5" s="35">
        <f t="shared" si="1"/>
        <v>96007223.110000014</v>
      </c>
    </row>
    <row r="6" spans="1:9" x14ac:dyDescent="0.3">
      <c r="A6" s="9" t="s">
        <v>15</v>
      </c>
      <c r="B6">
        <v>481873.6</v>
      </c>
      <c r="C6">
        <v>667499.99</v>
      </c>
      <c r="D6">
        <v>0</v>
      </c>
      <c r="E6">
        <v>27021562.620000001</v>
      </c>
      <c r="F6">
        <v>6199047.7400000002</v>
      </c>
      <c r="G6" s="10">
        <f t="shared" si="0"/>
        <v>34369983.950000003</v>
      </c>
      <c r="H6" s="39"/>
      <c r="I6" s="35">
        <f t="shared" si="1"/>
        <v>34369983.950000003</v>
      </c>
    </row>
    <row r="7" spans="1:9" x14ac:dyDescent="0.3">
      <c r="A7" s="9" t="s">
        <v>32</v>
      </c>
      <c r="B7">
        <v>100000</v>
      </c>
      <c r="C7">
        <v>250000</v>
      </c>
      <c r="D7">
        <v>50000</v>
      </c>
      <c r="E7">
        <v>7100000.5600000005</v>
      </c>
      <c r="F7">
        <v>866773.12</v>
      </c>
      <c r="G7" s="10">
        <f t="shared" si="0"/>
        <v>8366773.6800000006</v>
      </c>
      <c r="H7" s="39"/>
      <c r="I7" s="35">
        <f t="shared" si="1"/>
        <v>8366773.6800000006</v>
      </c>
    </row>
    <row r="8" spans="1:9" x14ac:dyDescent="0.3">
      <c r="A8" s="9" t="s">
        <v>16</v>
      </c>
      <c r="B8">
        <v>901083.46000000008</v>
      </c>
      <c r="C8">
        <v>3003611.55</v>
      </c>
      <c r="D8">
        <v>1201444.6200000001</v>
      </c>
      <c r="E8">
        <v>40648549.200000003</v>
      </c>
      <c r="F8">
        <v>14317542.300000001</v>
      </c>
      <c r="G8" s="10">
        <f t="shared" si="0"/>
        <v>60072231.13000001</v>
      </c>
      <c r="H8" s="39"/>
      <c r="I8" s="35">
        <f t="shared" si="1"/>
        <v>60072231.13000001</v>
      </c>
    </row>
    <row r="9" spans="1:9" x14ac:dyDescent="0.3">
      <c r="A9" s="9" t="s">
        <v>17</v>
      </c>
      <c r="B9">
        <v>292826.5</v>
      </c>
      <c r="C9">
        <v>300000</v>
      </c>
      <c r="D9">
        <v>150000</v>
      </c>
      <c r="E9">
        <v>9733466.1400000006</v>
      </c>
      <c r="F9">
        <v>3006853.42</v>
      </c>
      <c r="G9" s="10">
        <f t="shared" si="0"/>
        <v>13483146.060000001</v>
      </c>
      <c r="H9" s="39"/>
      <c r="I9" s="35">
        <f t="shared" si="1"/>
        <v>13483146.060000001</v>
      </c>
    </row>
    <row r="10" spans="1:9" x14ac:dyDescent="0.3">
      <c r="A10" s="9" t="s">
        <v>18</v>
      </c>
      <c r="B10">
        <v>2007250.58</v>
      </c>
      <c r="C10">
        <v>2388340.75</v>
      </c>
      <c r="D10">
        <v>1653348.54</v>
      </c>
      <c r="E10">
        <v>49100000</v>
      </c>
      <c r="F10">
        <v>18406437.34</v>
      </c>
      <c r="G10" s="10">
        <f t="shared" si="0"/>
        <v>73555377.209999993</v>
      </c>
      <c r="H10" s="39"/>
      <c r="I10" s="35">
        <f t="shared" si="1"/>
        <v>73555377.209999993</v>
      </c>
    </row>
    <row r="11" spans="1:9" x14ac:dyDescent="0.3">
      <c r="A11" s="9" t="s">
        <v>19</v>
      </c>
      <c r="B11">
        <v>146268.06</v>
      </c>
      <c r="C11">
        <v>49739.4</v>
      </c>
      <c r="D11">
        <v>115630</v>
      </c>
      <c r="E11">
        <v>6592730.29</v>
      </c>
      <c r="F11">
        <v>2846836</v>
      </c>
      <c r="G11" s="10">
        <f t="shared" si="0"/>
        <v>9751203.75</v>
      </c>
      <c r="H11" s="39"/>
      <c r="I11" s="35">
        <f t="shared" si="1"/>
        <v>9751203.75</v>
      </c>
    </row>
    <row r="12" spans="1:9" x14ac:dyDescent="0.3">
      <c r="A12" s="9" t="s">
        <v>20</v>
      </c>
      <c r="B12">
        <v>0</v>
      </c>
      <c r="C12">
        <v>0</v>
      </c>
      <c r="D12">
        <v>139653.39000000001</v>
      </c>
      <c r="E12">
        <v>1487420.26</v>
      </c>
      <c r="F12">
        <v>2706794.73</v>
      </c>
      <c r="G12" s="10">
        <f t="shared" si="0"/>
        <v>4333868.38</v>
      </c>
      <c r="H12" s="39"/>
      <c r="I12" s="35">
        <f t="shared" si="1"/>
        <v>4333868.38</v>
      </c>
    </row>
    <row r="13" spans="1:9" x14ac:dyDescent="0.3">
      <c r="A13" s="9" t="s">
        <v>21</v>
      </c>
      <c r="B13">
        <v>185000</v>
      </c>
      <c r="C13">
        <v>620000</v>
      </c>
      <c r="D13">
        <v>0</v>
      </c>
      <c r="E13">
        <v>25962241.850000001</v>
      </c>
      <c r="F13">
        <v>11093913.85</v>
      </c>
      <c r="G13" s="10">
        <f t="shared" si="0"/>
        <v>37861155.700000003</v>
      </c>
      <c r="H13" s="39"/>
      <c r="I13" s="35">
        <f t="shared" si="1"/>
        <v>37861155.700000003</v>
      </c>
    </row>
    <row r="14" spans="1:9" x14ac:dyDescent="0.3">
      <c r="A14" s="9" t="s">
        <v>22</v>
      </c>
      <c r="B14">
        <v>1653595.3399999999</v>
      </c>
      <c r="C14">
        <v>4561371.4000000004</v>
      </c>
      <c r="D14">
        <v>1250000</v>
      </c>
      <c r="E14">
        <v>36394381</v>
      </c>
      <c r="F14">
        <v>17898276.66</v>
      </c>
      <c r="G14" s="10">
        <f t="shared" si="0"/>
        <v>61757624.400000006</v>
      </c>
      <c r="H14" s="39"/>
      <c r="I14" s="35">
        <f t="shared" si="1"/>
        <v>61757624.400000006</v>
      </c>
    </row>
    <row r="15" spans="1:9" x14ac:dyDescent="0.3">
      <c r="A15" s="9" t="s">
        <v>23</v>
      </c>
      <c r="B15">
        <v>310548.24</v>
      </c>
      <c r="C15">
        <v>781381.81</v>
      </c>
      <c r="D15">
        <v>0</v>
      </c>
      <c r="E15">
        <v>8730962.4199999999</v>
      </c>
      <c r="F15">
        <v>6730077.0300000003</v>
      </c>
      <c r="G15" s="10">
        <f t="shared" si="0"/>
        <v>16552969.5</v>
      </c>
      <c r="H15" s="39"/>
      <c r="I15" s="35">
        <f t="shared" si="1"/>
        <v>16552969.5</v>
      </c>
    </row>
    <row r="16" spans="1:9" s="46" customFormat="1" x14ac:dyDescent="0.3">
      <c r="A16" s="44" t="s">
        <v>24</v>
      </c>
      <c r="B16" s="45">
        <v>0</v>
      </c>
      <c r="C16" s="45">
        <v>3500000</v>
      </c>
      <c r="D16" s="45">
        <v>1400000</v>
      </c>
      <c r="E16" s="45">
        <v>41403370.789999999</v>
      </c>
      <c r="F16" s="45">
        <v>11000000</v>
      </c>
      <c r="G16" s="10">
        <f t="shared" si="0"/>
        <v>57303370.789999999</v>
      </c>
      <c r="H16" s="43"/>
      <c r="I16" s="35">
        <f t="shared" si="1"/>
        <v>57303370.789999999</v>
      </c>
    </row>
    <row r="17" spans="1:9" x14ac:dyDescent="0.3">
      <c r="A17" s="9" t="s">
        <v>25</v>
      </c>
      <c r="B17">
        <v>867106.3</v>
      </c>
      <c r="C17">
        <v>726466.42</v>
      </c>
      <c r="D17">
        <v>900000</v>
      </c>
      <c r="E17">
        <v>20460556.620000001</v>
      </c>
      <c r="F17">
        <v>11476047.220000001</v>
      </c>
      <c r="G17" s="10">
        <f t="shared" si="0"/>
        <v>34430176.560000002</v>
      </c>
      <c r="H17" s="39"/>
      <c r="I17" s="35">
        <f t="shared" si="1"/>
        <v>34430176.560000002</v>
      </c>
    </row>
    <row r="18" spans="1:9" x14ac:dyDescent="0.3">
      <c r="A18" s="9" t="s">
        <v>26</v>
      </c>
      <c r="B18">
        <v>162000</v>
      </c>
      <c r="C18">
        <v>0</v>
      </c>
      <c r="D18">
        <v>0</v>
      </c>
      <c r="E18">
        <v>6000000</v>
      </c>
      <c r="F18">
        <v>579573.03</v>
      </c>
      <c r="G18" s="10">
        <f t="shared" si="0"/>
        <v>6741573.0300000003</v>
      </c>
      <c r="H18" s="39"/>
      <c r="I18" s="35">
        <f t="shared" si="1"/>
        <v>6741573.0300000003</v>
      </c>
    </row>
    <row r="19" spans="1:9" x14ac:dyDescent="0.3">
      <c r="A19" s="9" t="s">
        <v>27</v>
      </c>
      <c r="B19">
        <v>24600</v>
      </c>
      <c r="C19">
        <v>96839.810000000056</v>
      </c>
      <c r="D19">
        <v>30000</v>
      </c>
      <c r="E19">
        <v>992219.9</v>
      </c>
      <c r="F19">
        <v>0</v>
      </c>
      <c r="G19" s="10">
        <f t="shared" si="0"/>
        <v>1143659.71</v>
      </c>
      <c r="H19" s="39"/>
      <c r="I19" s="35">
        <f t="shared" si="1"/>
        <v>1143659.71</v>
      </c>
    </row>
    <row r="20" spans="1:9" x14ac:dyDescent="0.3">
      <c r="A20" s="9" t="s">
        <v>28</v>
      </c>
      <c r="B20">
        <v>825804.3</v>
      </c>
      <c r="C20">
        <v>2000000</v>
      </c>
      <c r="D20">
        <v>500000</v>
      </c>
      <c r="E20">
        <v>13115466.33</v>
      </c>
      <c r="F20">
        <v>16122934.82</v>
      </c>
      <c r="G20" s="10">
        <f t="shared" si="0"/>
        <v>32564205.449999999</v>
      </c>
      <c r="H20" s="39"/>
      <c r="I20" s="35">
        <f t="shared" si="1"/>
        <v>32564205.449999999</v>
      </c>
    </row>
    <row r="21" spans="1:9" x14ac:dyDescent="0.3">
      <c r="A21" s="24" t="s">
        <v>6</v>
      </c>
      <c r="B21" s="25">
        <f>SUM(B2:B20)</f>
        <v>9983060.2000000011</v>
      </c>
      <c r="C21" s="25">
        <f t="shared" ref="C21:E21" si="2">SUM(C2:C20)</f>
        <v>20496618.210000001</v>
      </c>
      <c r="D21" s="25">
        <f t="shared" si="2"/>
        <v>9008110.2699999996</v>
      </c>
      <c r="E21" s="25">
        <f t="shared" si="2"/>
        <v>386727101.60999995</v>
      </c>
      <c r="F21" s="25">
        <f>SUM(F2:F20)</f>
        <v>173785109.57999998</v>
      </c>
      <c r="G21" s="25">
        <f t="shared" si="0"/>
        <v>599999999.86999989</v>
      </c>
      <c r="H21" s="25"/>
      <c r="I21" s="25">
        <f t="shared" si="1"/>
        <v>599999999.86999989</v>
      </c>
    </row>
    <row r="26" spans="1:9" ht="16.8" x14ac:dyDescent="0.4">
      <c r="B26" s="40">
        <f>B24+B25</f>
        <v>0</v>
      </c>
      <c r="C26" s="41">
        <f>C24+C25</f>
        <v>0</v>
      </c>
      <c r="D26" s="40">
        <f>D24+D25</f>
        <v>0</v>
      </c>
      <c r="E26" s="41">
        <f>E24+E25</f>
        <v>0</v>
      </c>
      <c r="F26" s="40">
        <f>F24+F25</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Copertina</vt:lpstr>
      <vt:lpstr>Previsioni spesa</vt:lpstr>
      <vt:lpstr>Risorse totali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Marchese Clara</dc:creator>
  <cp:lastModifiedBy>Raccio Leonardo</cp:lastModifiedBy>
  <cp:lastPrinted>2024-02-15T12:00:12Z</cp:lastPrinted>
  <dcterms:created xsi:type="dcterms:W3CDTF">2022-09-27T10:40:30Z</dcterms:created>
  <dcterms:modified xsi:type="dcterms:W3CDTF">2024-09-04T13:51:29Z</dcterms:modified>
</cp:coreProperties>
</file>